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1" r:id="rId1"/>
  </sheets>
  <definedNames>
    <definedName name="_xlnm.Print_Titles" localSheetId="0">表!$2:$3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<sst xmlns="http://schemas.openxmlformats.org/spreadsheetml/2006/main" count="40" uniqueCount="36">
  <si>
    <t>附件1：</t>
  </si>
  <si>
    <t>2025年三亚市公立医院校园招聘员额制专业技术人员公开招聘岗位面试成绩及总成绩</t>
  </si>
  <si>
    <t>序号</t>
  </si>
  <si>
    <t>岗位代码</t>
  </si>
  <si>
    <t>岗位</t>
  </si>
  <si>
    <t>准考证号</t>
  </si>
  <si>
    <t>姓名</t>
  </si>
  <si>
    <t>笔试成绩</t>
  </si>
  <si>
    <t>笔试成绩*60%</t>
  </si>
  <si>
    <t>面试成绩</t>
  </si>
  <si>
    <t>面试成绩*40%</t>
  </si>
  <si>
    <t>总成绩</t>
  </si>
  <si>
    <t>备注</t>
  </si>
  <si>
    <t>骨科医师</t>
  </si>
  <si>
    <t>陈后聪</t>
  </si>
  <si>
    <t>皮肤科医师</t>
  </si>
  <si>
    <t>赖诗怡</t>
  </si>
  <si>
    <t>眼科医师</t>
  </si>
  <si>
    <t>杨诗巧</t>
  </si>
  <si>
    <t>耳鼻喉科医师</t>
  </si>
  <si>
    <t>孙美妹</t>
  </si>
  <si>
    <t>儿科医师</t>
  </si>
  <si>
    <t>符明会</t>
  </si>
  <si>
    <t>病理科医师</t>
  </si>
  <si>
    <t>崔曼</t>
  </si>
  <si>
    <t>内七科（肾病、血液净化科）医师</t>
  </si>
  <si>
    <t>郭美麟</t>
  </si>
  <si>
    <t>精神科医师</t>
  </si>
  <si>
    <t>应晓彤</t>
  </si>
  <si>
    <t>卞捷</t>
  </si>
  <si>
    <t>孟馨蕊</t>
  </si>
  <si>
    <t>马浪嫚</t>
  </si>
  <si>
    <t>面试缺考</t>
  </si>
  <si>
    <t>药剂师</t>
  </si>
  <si>
    <t>王郝婷</t>
  </si>
  <si>
    <t>范佳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</si>
</sst>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26">
    <font>
      <sz val="11"/>
      <color theme="1"/>
      <name val="宋体"/>
      <charset val="134"/>
      <scheme val="minor"/>
    </font>
    <font>
      <b/>
      <sz val="14"/>
      <color theme="1"/>
      <name val="宋体"/>
      <charset val="134"/>
      <scheme val="minor"/>
    </font>
    <font>
      <b/>
      <sz val="16"/>
      <color theme="1"/>
      <name val="宋体"/>
      <charset val="134"/>
      <scheme val="minor"/>
    </font>
    <font>
      <sz val="14"/>
      <color theme="1"/>
      <name val="宋体"/>
      <charset val="134"/>
      <scheme val="minor"/>
    </font>
    <font>
      <sz val="14"/>
      <color theme="1"/>
      <name val="黑体"/>
      <charset val="134"/>
    </font>
    <font>
      <b/>
      <sz val="20"/>
      <color theme="1"/>
      <name val="宋体"/>
      <charset val="134"/>
      <scheme val="minor"/>
    </font>
    <font>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3" fillId="0" borderId="3"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zoomScale="85" zoomScaleNormal="85" topLeftCell="A12" workbookViewId="0">
      <selection activeCell="D19" sqref="C19 D19"/>
    </sheetView>
  </sheetViews>
  <sheetFormatPr defaultColWidth="13.3703703703704" defaultRowHeight="33" customHeight="1"/>
  <cols>
    <col min="1" max="1" width="7.75" style="3" customWidth="1"/>
    <col min="2" max="2" width="17.3518518518519" style="3" customWidth="1"/>
    <col min="3" max="3" width="31.3703703703704" style="3" customWidth="1"/>
    <col min="4" max="4" width="26.5462962962963" style="3" customWidth="1"/>
    <col min="5" max="5" width="18.8333333333333" style="3" customWidth="1"/>
    <col min="6" max="6" width="18.8333333333333" style="4" customWidth="1"/>
    <col min="7" max="7" width="23" style="4" customWidth="1"/>
    <col min="8" max="8" width="18.8333333333333" style="4" customWidth="1"/>
    <col min="9" max="9" width="20.7685185185185" style="4" customWidth="1"/>
    <col min="10" max="10" width="18.8333333333333" style="4" customWidth="1"/>
    <col min="11" max="11" width="13.9814814814815" style="3" customWidth="1"/>
    <col min="12" max="16377" width="13.3703703703704" style="3" customWidth="1"/>
    <col min="16378" max="16384" width="13.3703703703704" style="3"/>
  </cols>
  <sheetData>
    <row r="1" customHeight="1" spans="1:11">
      <c r="A1" s="5" t="s">
        <v>0</v>
      </c>
      <c r="B1" s="5"/>
      <c r="C1" s="5"/>
      <c r="D1" s="5"/>
      <c r="E1" s="5"/>
      <c r="F1" s="5"/>
      <c r="G1" s="5"/>
      <c r="H1" s="5"/>
      <c r="I1" s="5"/>
      <c r="J1" s="5"/>
      <c r="K1" s="5"/>
    </row>
    <row r="2" s="1" customFormat="1" ht="42" customHeight="1" spans="1:11">
      <c r="A2" s="6" t="s">
        <v>1</v>
      </c>
      <c r="B2" s="6"/>
      <c r="C2" s="7"/>
      <c r="D2" s="7"/>
      <c r="E2" s="7"/>
      <c r="F2" s="8"/>
      <c r="G2" s="8"/>
      <c r="H2" s="8"/>
      <c r="I2" s="8"/>
      <c r="J2" s="8"/>
      <c r="K2" s="7"/>
    </row>
    <row r="3" s="2" customFormat="1" ht="44" customHeight="1" spans="1:11">
      <c r="A3" s="9" t="s">
        <v>2</v>
      </c>
      <c r="B3" s="9" t="s">
        <v>3</v>
      </c>
      <c r="C3" s="9" t="s">
        <v>4</v>
      </c>
      <c r="D3" s="9" t="s">
        <v>5</v>
      </c>
      <c r="E3" s="9" t="s">
        <v>6</v>
      </c>
      <c r="F3" s="10" t="s">
        <v>7</v>
      </c>
      <c r="G3" s="10" t="s">
        <v>8</v>
      </c>
      <c r="H3" s="10" t="s">
        <v>9</v>
      </c>
      <c r="I3" s="10" t="s">
        <v>10</v>
      </c>
      <c r="J3" s="10" t="s">
        <v>11</v>
      </c>
      <c r="K3" s="9" t="s">
        <v>12</v>
      </c>
    </row>
    <row r="4" customHeight="1" spans="1:11">
      <c r="A4" s="11">
        <v>1</v>
      </c>
      <c r="B4" s="12" t="str">
        <f>"0205"</f>
        <v>0205</v>
      </c>
      <c r="C4" s="12" t="s">
        <v>13</v>
      </c>
      <c r="D4" s="13">
        <v>202505110111</v>
      </c>
      <c r="E4" s="14" t="s">
        <v>14</v>
      </c>
      <c r="F4" s="15">
        <v>72.96</v>
      </c>
      <c r="G4" s="16">
        <f>F4*60%</f>
        <v>43.78</v>
      </c>
      <c r="H4" s="17">
        <v>51.33</v>
      </c>
      <c r="I4" s="17">
        <f>H4*40%</f>
        <v>20.53</v>
      </c>
      <c r="J4" s="17">
        <f>G4+I4</f>
        <v>64.31</v>
      </c>
      <c r="K4" s="11"/>
    </row>
    <row r="5" customHeight="1" spans="1:11">
      <c r="A5" s="11">
        <v>2</v>
      </c>
      <c r="B5" s="12" t="str">
        <f>"0206"</f>
        <v>0206</v>
      </c>
      <c r="C5" s="12" t="s">
        <v>15</v>
      </c>
      <c r="D5" s="13">
        <v>202505110115</v>
      </c>
      <c r="E5" s="14" t="s">
        <v>16</v>
      </c>
      <c r="F5" s="15">
        <v>81.6</v>
      </c>
      <c r="G5" s="16">
        <f t="shared" ref="G5:G16" si="0">F5*60%</f>
        <v>48.96</v>
      </c>
      <c r="H5" s="17">
        <v>79.33</v>
      </c>
      <c r="I5" s="17">
        <f t="shared" ref="I5:I16" si="1">H5*40%</f>
        <v>31.73</v>
      </c>
      <c r="J5" s="17">
        <f t="shared" ref="J5:J16" si="2">G5+I5</f>
        <v>80.69</v>
      </c>
      <c r="K5" s="11"/>
    </row>
    <row r="6" customHeight="1" spans="1:11">
      <c r="A6" s="11">
        <v>3</v>
      </c>
      <c r="B6" s="12" t="str">
        <f>"0207"</f>
        <v>0207</v>
      </c>
      <c r="C6" s="12" t="s">
        <v>17</v>
      </c>
      <c r="D6" s="13">
        <v>202505110116</v>
      </c>
      <c r="E6" s="14" t="s">
        <v>18</v>
      </c>
      <c r="F6" s="15">
        <v>80.12</v>
      </c>
      <c r="G6" s="16">
        <f t="shared" si="0"/>
        <v>48.07</v>
      </c>
      <c r="H6" s="17">
        <v>84</v>
      </c>
      <c r="I6" s="17">
        <f t="shared" si="1"/>
        <v>33.6</v>
      </c>
      <c r="J6" s="17">
        <f t="shared" si="2"/>
        <v>81.67</v>
      </c>
      <c r="K6" s="11"/>
    </row>
    <row r="7" customHeight="1" spans="1:11">
      <c r="A7" s="11">
        <v>4</v>
      </c>
      <c r="B7" s="12" t="str">
        <f>"0208"</f>
        <v>0208</v>
      </c>
      <c r="C7" s="12" t="s">
        <v>19</v>
      </c>
      <c r="D7" s="13">
        <v>202505110114</v>
      </c>
      <c r="E7" s="14" t="s">
        <v>20</v>
      </c>
      <c r="F7" s="15">
        <v>82.68</v>
      </c>
      <c r="G7" s="16">
        <f t="shared" si="0"/>
        <v>49.61</v>
      </c>
      <c r="H7" s="17">
        <v>80.33</v>
      </c>
      <c r="I7" s="17">
        <f t="shared" si="1"/>
        <v>32.13</v>
      </c>
      <c r="J7" s="17">
        <f t="shared" si="2"/>
        <v>81.74</v>
      </c>
      <c r="K7" s="11"/>
    </row>
    <row r="8" customHeight="1" spans="1:11">
      <c r="A8" s="11">
        <v>5</v>
      </c>
      <c r="B8" s="12" t="str">
        <f>"0305"</f>
        <v>0305</v>
      </c>
      <c r="C8" s="12" t="s">
        <v>21</v>
      </c>
      <c r="D8" s="13">
        <v>202505110113</v>
      </c>
      <c r="E8" s="14" t="s">
        <v>22</v>
      </c>
      <c r="F8" s="15">
        <v>64.48</v>
      </c>
      <c r="G8" s="16">
        <f t="shared" si="0"/>
        <v>38.69</v>
      </c>
      <c r="H8" s="17">
        <v>73.33</v>
      </c>
      <c r="I8" s="17">
        <f t="shared" si="1"/>
        <v>29.33</v>
      </c>
      <c r="J8" s="17">
        <f t="shared" si="2"/>
        <v>68.02</v>
      </c>
      <c r="K8" s="11"/>
    </row>
    <row r="9" customHeight="1" spans="1:11">
      <c r="A9" s="11">
        <v>6</v>
      </c>
      <c r="B9" s="12" t="str">
        <f>"0309"</f>
        <v>0309</v>
      </c>
      <c r="C9" s="12" t="s">
        <v>23</v>
      </c>
      <c r="D9" s="13">
        <v>202505110112</v>
      </c>
      <c r="E9" s="14" t="s">
        <v>24</v>
      </c>
      <c r="F9" s="15">
        <v>83.28</v>
      </c>
      <c r="G9" s="16">
        <f t="shared" si="0"/>
        <v>49.97</v>
      </c>
      <c r="H9" s="17">
        <v>83.67</v>
      </c>
      <c r="I9" s="17">
        <f t="shared" si="1"/>
        <v>33.47</v>
      </c>
      <c r="J9" s="17">
        <f t="shared" si="2"/>
        <v>83.44</v>
      </c>
      <c r="K9" s="11"/>
    </row>
    <row r="10" ht="57" customHeight="1" spans="1:11">
      <c r="A10" s="11">
        <v>7</v>
      </c>
      <c r="B10" s="12" t="str">
        <f>"0310"</f>
        <v>0310</v>
      </c>
      <c r="C10" s="18" t="s">
        <v>25</v>
      </c>
      <c r="D10" s="13">
        <v>202505110110</v>
      </c>
      <c r="E10" s="14" t="s">
        <v>26</v>
      </c>
      <c r="F10" s="15">
        <v>56.04</v>
      </c>
      <c r="G10" s="16">
        <f t="shared" si="0"/>
        <v>33.62</v>
      </c>
      <c r="H10" s="17">
        <v>53</v>
      </c>
      <c r="I10" s="17">
        <f t="shared" si="1"/>
        <v>21.2</v>
      </c>
      <c r="J10" s="17">
        <f t="shared" si="2"/>
        <v>54.82</v>
      </c>
      <c r="K10" s="11"/>
    </row>
    <row r="11" customHeight="1" spans="1:11">
      <c r="A11" s="11">
        <v>8</v>
      </c>
      <c r="B11" s="12" t="str">
        <f t="shared" ref="B11:B14" si="3">"0501"</f>
        <v>0501</v>
      </c>
      <c r="C11" s="12" t="s">
        <v>27</v>
      </c>
      <c r="D11" s="13">
        <v>202505110105</v>
      </c>
      <c r="E11" s="14" t="s">
        <v>28</v>
      </c>
      <c r="F11" s="15">
        <v>72.96</v>
      </c>
      <c r="G11" s="16">
        <f t="shared" si="0"/>
        <v>43.78</v>
      </c>
      <c r="H11" s="17">
        <v>80.67</v>
      </c>
      <c r="I11" s="17">
        <f t="shared" si="1"/>
        <v>32.27</v>
      </c>
      <c r="J11" s="17">
        <f t="shared" si="2"/>
        <v>76.05</v>
      </c>
      <c r="K11" s="11"/>
    </row>
    <row r="12" customHeight="1" spans="1:11">
      <c r="A12" s="11">
        <v>9</v>
      </c>
      <c r="B12" s="12" t="str">
        <f t="shared" si="3"/>
        <v>0501</v>
      </c>
      <c r="C12" s="12" t="s">
        <v>27</v>
      </c>
      <c r="D12" s="13">
        <v>202505110106</v>
      </c>
      <c r="E12" s="14" t="s">
        <v>29</v>
      </c>
      <c r="F12" s="15">
        <v>84.4</v>
      </c>
      <c r="G12" s="16">
        <f t="shared" si="0"/>
        <v>50.64</v>
      </c>
      <c r="H12" s="17">
        <v>61.33</v>
      </c>
      <c r="I12" s="17">
        <f t="shared" si="1"/>
        <v>24.53</v>
      </c>
      <c r="J12" s="17">
        <f t="shared" si="2"/>
        <v>75.17</v>
      </c>
      <c r="K12" s="11"/>
    </row>
    <row r="13" customHeight="1" spans="1:11">
      <c r="A13" s="11">
        <v>10</v>
      </c>
      <c r="B13" s="12" t="str">
        <f t="shared" si="3"/>
        <v>0501</v>
      </c>
      <c r="C13" s="12" t="s">
        <v>27</v>
      </c>
      <c r="D13" s="13">
        <v>202505110107</v>
      </c>
      <c r="E13" s="14" t="s">
        <v>30</v>
      </c>
      <c r="F13" s="15">
        <v>79</v>
      </c>
      <c r="G13" s="16">
        <f t="shared" si="0"/>
        <v>47.4</v>
      </c>
      <c r="H13" s="17">
        <v>75.33</v>
      </c>
      <c r="I13" s="17">
        <f t="shared" si="1"/>
        <v>30.13</v>
      </c>
      <c r="J13" s="17">
        <f t="shared" si="2"/>
        <v>77.53</v>
      </c>
      <c r="K13" s="11"/>
    </row>
    <row r="14" customHeight="1" spans="1:11">
      <c r="A14" s="11">
        <v>11</v>
      </c>
      <c r="B14" s="12" t="str">
        <f t="shared" si="3"/>
        <v>0501</v>
      </c>
      <c r="C14" s="12" t="s">
        <v>27</v>
      </c>
      <c r="D14" s="13">
        <v>202505110109</v>
      </c>
      <c r="E14" s="14" t="s">
        <v>31</v>
      </c>
      <c r="F14" s="15">
        <v>75.08</v>
      </c>
      <c r="G14" s="16">
        <f t="shared" si="0"/>
        <v>45.05</v>
      </c>
      <c r="H14" s="17">
        <v>0</v>
      </c>
      <c r="I14" s="17">
        <f t="shared" si="1"/>
        <v>0</v>
      </c>
      <c r="J14" s="17">
        <f t="shared" si="2"/>
        <v>45.05</v>
      </c>
      <c r="K14" s="11" t="s">
        <v>32</v>
      </c>
    </row>
    <row r="15" customHeight="1" spans="1:11">
      <c r="A15" s="11">
        <v>12</v>
      </c>
      <c r="B15" s="12" t="str">
        <f>"0506"</f>
        <v>0506</v>
      </c>
      <c r="C15" s="12" t="s">
        <v>33</v>
      </c>
      <c r="D15" s="13">
        <v>202505110102</v>
      </c>
      <c r="E15" s="14" t="s">
        <v>34</v>
      </c>
      <c r="F15" s="15">
        <v>83.68</v>
      </c>
      <c r="G15" s="16">
        <f t="shared" si="0"/>
        <v>50.21</v>
      </c>
      <c r="H15" s="17">
        <v>77</v>
      </c>
      <c r="I15" s="17">
        <f t="shared" si="1"/>
        <v>30.8</v>
      </c>
      <c r="J15" s="17">
        <f t="shared" si="2"/>
        <v>81.01</v>
      </c>
      <c r="K15" s="11"/>
    </row>
    <row r="16" customHeight="1" spans="1:11">
      <c r="A16" s="11">
        <v>13</v>
      </c>
      <c r="B16" s="12" t="str">
        <f>"0506"</f>
        <v>0506</v>
      </c>
      <c r="C16" s="12" t="s">
        <v>33</v>
      </c>
      <c r="D16" s="13">
        <v>202505110104</v>
      </c>
      <c r="E16" s="14" t="s">
        <v>35</v>
      </c>
      <c r="F16" s="15">
        <v>82.56</v>
      </c>
      <c r="G16" s="16">
        <f t="shared" si="0"/>
        <v>49.54</v>
      </c>
      <c r="H16" s="17">
        <v>79.33</v>
      </c>
      <c r="I16" s="17">
        <f t="shared" si="1"/>
        <v>31.73</v>
      </c>
      <c r="J16" s="17">
        <f t="shared" si="2"/>
        <v>81.27</v>
      </c>
      <c r="K16" s="11"/>
    </row>
  </sheetData>
  <mergeCells count="2">
    <mergeCell ref="A1:K1"/>
    <mergeCell ref="A2:K2"/>
  </mergeCells>
  <printOptions horizontalCentered="1"/>
  <pageMargins left="0.0388888888888889" right="0.0388888888888889" top="0.275" bottom="0.196527777777778" header="0.196527777777778"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2025-04-07T07:56:00Z</dcterms:created>
  <dcterms:modified xsi:type="dcterms:W3CDTF">2025-05-11T14:00:56Z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7620839D7BF14A3AB123B143BDC0BAEE_13</vt:lpwstr>
  </property>
  <property fmtid="{D5CDD505-2E9C-101B-9397-08002B2CF9AE}" pid="3" name="KSOProductBuildVer">
    <vt:lpwstr>2052-12.1.0.20784</vt:lpwstr>
  </property>
</Properties>
</file>